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vblanchard\Desktop\Fluides\"/>
    </mc:Choice>
  </mc:AlternateContent>
  <xr:revisionPtr revIDLastSave="0" documentId="13_ncr:1_{87BD3EEE-476F-4CEF-9B26-9ED1088899D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 Lot 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18" i="1"/>
  <c r="D13" i="1"/>
  <c r="Z13" i="1" s="1"/>
  <c r="AB13" i="1" s="1"/>
  <c r="C13" i="1"/>
  <c r="V13" i="1" s="1"/>
  <c r="X13" i="1" s="1"/>
  <c r="AC13" i="1" l="1"/>
</calcChain>
</file>

<file path=xl/sharedStrings.xml><?xml version="1.0" encoding="utf-8"?>
<sst xmlns="http://schemas.openxmlformats.org/spreadsheetml/2006/main" count="58" uniqueCount="41">
  <si>
    <t xml:space="preserve">Fourniture de fluides médicaux et prestations associées </t>
  </si>
  <si>
    <t xml:space="preserve">Lot n° 4 : Fourniture d'air médical conditionné et emballage avec manodétenduer intégré en location </t>
  </si>
  <si>
    <t>Candidat</t>
  </si>
  <si>
    <t>Nom et qualité du contact</t>
  </si>
  <si>
    <t>Mail du contact</t>
  </si>
  <si>
    <t>Téléphone du contact</t>
  </si>
  <si>
    <t>Etablissements</t>
  </si>
  <si>
    <t>CHLVO</t>
  </si>
  <si>
    <t>HL Noirmoutier</t>
  </si>
  <si>
    <t>CHD</t>
  </si>
  <si>
    <t>CHFLC</t>
  </si>
  <si>
    <t>Location des emballages</t>
  </si>
  <si>
    <t>Charges</t>
  </si>
  <si>
    <t>Total annuel  € TTC</t>
  </si>
  <si>
    <t>Sites</t>
  </si>
  <si>
    <t>Challans</t>
  </si>
  <si>
    <t>Machecoul</t>
  </si>
  <si>
    <t>Saint-Gilles-Croix-de-Vie</t>
  </si>
  <si>
    <t>Noirmoutier</t>
  </si>
  <si>
    <t>La Roche-sur-Yon</t>
  </si>
  <si>
    <t>Montaigu</t>
  </si>
  <si>
    <t>Lucon</t>
  </si>
  <si>
    <t>Fontenay-le-Comte</t>
  </si>
  <si>
    <t>Gaz</t>
  </si>
  <si>
    <t>Bouteille</t>
  </si>
  <si>
    <t>Total qté obus</t>
  </si>
  <si>
    <t>Total nbre de charges /an</t>
  </si>
  <si>
    <t>Qté obus en stock</t>
  </si>
  <si>
    <t>Nbre de charge /an</t>
  </si>
  <si>
    <t>PU € HT mensuel</t>
  </si>
  <si>
    <t>Montant annuel € HT</t>
  </si>
  <si>
    <t>TVA à    %</t>
  </si>
  <si>
    <t>Montant annuel € TTC</t>
  </si>
  <si>
    <t>PU € HT / charge</t>
  </si>
  <si>
    <t>Air</t>
  </si>
  <si>
    <t>B5 rdi</t>
  </si>
  <si>
    <t xml:space="preserve">Montant € HT par livraison </t>
  </si>
  <si>
    <t>TVA</t>
  </si>
  <si>
    <t>Montant € TTC par livraison</t>
  </si>
  <si>
    <t>Règlement Transport Environnement (RTE)</t>
  </si>
  <si>
    <t>Livraison urgente (hors livraison courante et complémentaire)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</si>
</sst>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2">
    <xf numFmtId="0" fontId="0" fillId="0" borderId="0" xfId="0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4" xfId="0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4" fontId="0" fillId="0" borderId="8" xfId="0" applyNumberFormat="1" applyBorder="1" applyAlignment="1">
      <alignment vertical="center"/>
    </xf>
    <xf numFmtId="4" fontId="0" fillId="0" borderId="10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0" fillId="0" borderId="19" xfId="0" applyNumberForma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 wrapText="1"/>
    </xf>
    <xf numFmtId="164" fontId="0" fillId="0" borderId="11" xfId="1" applyNumberFormat="1" applyFont="1" applyBorder="1" applyAlignment="1">
      <alignment vertical="center"/>
    </xf>
    <xf numFmtId="164" fontId="0" fillId="0" borderId="10" xfId="1" applyNumberFormat="1" applyFont="1" applyBorder="1" applyAlignment="1">
      <alignment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justify" vertical="center" wrapText="1"/>
    </xf>
    <xf numFmtId="0" fontId="3" fillId="0" borderId="17" xfId="0" applyFont="1" applyBorder="1" applyAlignment="1">
      <alignment horizontal="justify" vertical="justify" wrapText="1"/>
    </xf>
    <xf numFmtId="0" fontId="3" fillId="4" borderId="5" xfId="0" applyFont="1" applyFill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26" xfId="0" applyFont="1" applyBorder="1" applyAlignment="1">
      <alignment wrapText="1"/>
    </xf>
    <xf numFmtId="44" fontId="0" fillId="0" borderId="27" xfId="2" applyFont="1" applyBorder="1"/>
    <xf numFmtId="9" fontId="0" fillId="0" borderId="28" xfId="1" applyFont="1" applyBorder="1"/>
    <xf numFmtId="44" fontId="0" fillId="0" borderId="29" xfId="2" applyFont="1" applyBorder="1"/>
    <xf numFmtId="0" fontId="1" fillId="0" borderId="30" xfId="0" applyFont="1" applyBorder="1" applyAlignment="1">
      <alignment wrapText="1"/>
    </xf>
    <xf numFmtId="44" fontId="0" fillId="0" borderId="31" xfId="2" applyFont="1" applyBorder="1"/>
    <xf numFmtId="9" fontId="0" fillId="0" borderId="32" xfId="1" applyFont="1" applyBorder="1"/>
    <xf numFmtId="44" fontId="0" fillId="0" borderId="33" xfId="2" applyFont="1" applyBorder="1"/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8"/>
  <sheetViews>
    <sheetView tabSelected="1" topLeftCell="A6" workbookViewId="0">
      <selection activeCell="D18" sqref="D18"/>
    </sheetView>
  </sheetViews>
  <sheetFormatPr baseColWidth="10" defaultColWidth="11.44140625" defaultRowHeight="14.4" x14ac:dyDescent="0.3"/>
  <cols>
    <col min="1" max="1" width="22.44140625" bestFit="1" customWidth="1"/>
    <col min="2" max="4" width="11.6640625" customWidth="1"/>
    <col min="5" max="12" width="8.44140625" customWidth="1"/>
    <col min="13" max="20" width="8.44140625" style="1" customWidth="1"/>
    <col min="21" max="21" width="11.44140625" style="1"/>
  </cols>
  <sheetData>
    <row r="1" spans="1:29" ht="15.75" customHeight="1" x14ac:dyDescent="0.3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4"/>
    </row>
    <row r="2" spans="1:29" x14ac:dyDescent="0.3">
      <c r="D2" s="1"/>
      <c r="G2" s="2"/>
    </row>
    <row r="3" spans="1:29" x14ac:dyDescent="0.3">
      <c r="A3" s="45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7"/>
    </row>
    <row r="4" spans="1:29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9" x14ac:dyDescent="0.3">
      <c r="A5" s="4" t="s">
        <v>2</v>
      </c>
      <c r="B5" s="48"/>
      <c r="C5" s="48"/>
      <c r="D5" s="48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9" x14ac:dyDescent="0.3">
      <c r="A6" s="4" t="s">
        <v>3</v>
      </c>
      <c r="B6" s="48"/>
      <c r="C6" s="48"/>
      <c r="D6" s="48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9" x14ac:dyDescent="0.3">
      <c r="A7" s="4" t="s">
        <v>4</v>
      </c>
      <c r="B7" s="48"/>
      <c r="C7" s="48"/>
      <c r="D7" s="48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9" x14ac:dyDescent="0.3">
      <c r="A8" s="4" t="s">
        <v>5</v>
      </c>
      <c r="B8" s="48"/>
      <c r="C8" s="48"/>
      <c r="D8" s="48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9" ht="15" thickBot="1" x14ac:dyDescent="0.35"/>
    <row r="10" spans="1:29" s="5" customFormat="1" ht="15" customHeight="1" thickBot="1" x14ac:dyDescent="0.35">
      <c r="A10" s="33" t="s">
        <v>6</v>
      </c>
      <c r="B10" s="35"/>
      <c r="C10" s="35"/>
      <c r="D10" s="34"/>
      <c r="E10" s="33" t="s">
        <v>7</v>
      </c>
      <c r="F10" s="35"/>
      <c r="G10" s="35"/>
      <c r="H10" s="35"/>
      <c r="I10" s="35"/>
      <c r="J10" s="35"/>
      <c r="K10" s="49" t="s">
        <v>8</v>
      </c>
      <c r="L10" s="50"/>
      <c r="M10" s="33" t="s">
        <v>9</v>
      </c>
      <c r="N10" s="35"/>
      <c r="O10" s="35"/>
      <c r="P10" s="35"/>
      <c r="Q10" s="35"/>
      <c r="R10" s="34"/>
      <c r="S10" s="33" t="s">
        <v>10</v>
      </c>
      <c r="T10" s="34"/>
      <c r="U10" s="36" t="s">
        <v>11</v>
      </c>
      <c r="V10" s="37"/>
      <c r="W10" s="37"/>
      <c r="X10" s="38"/>
      <c r="Y10" s="36" t="s">
        <v>12</v>
      </c>
      <c r="Z10" s="37"/>
      <c r="AA10" s="37"/>
      <c r="AB10" s="38"/>
      <c r="AC10" s="30" t="s">
        <v>13</v>
      </c>
    </row>
    <row r="11" spans="1:29" s="6" customFormat="1" ht="30" customHeight="1" thickBot="1" x14ac:dyDescent="0.35">
      <c r="A11" s="33" t="s">
        <v>14</v>
      </c>
      <c r="B11" s="35"/>
      <c r="C11" s="35"/>
      <c r="D11" s="34"/>
      <c r="E11" s="33" t="s">
        <v>15</v>
      </c>
      <c r="F11" s="34"/>
      <c r="G11" s="33" t="s">
        <v>16</v>
      </c>
      <c r="H11" s="34"/>
      <c r="I11" s="33" t="s">
        <v>17</v>
      </c>
      <c r="J11" s="35"/>
      <c r="K11" s="33" t="s">
        <v>18</v>
      </c>
      <c r="L11" s="34"/>
      <c r="M11" s="33" t="s">
        <v>19</v>
      </c>
      <c r="N11" s="34"/>
      <c r="O11" s="33" t="s">
        <v>20</v>
      </c>
      <c r="P11" s="34"/>
      <c r="Q11" s="33" t="s">
        <v>21</v>
      </c>
      <c r="R11" s="34"/>
      <c r="S11" s="33" t="s">
        <v>22</v>
      </c>
      <c r="T11" s="34"/>
      <c r="U11" s="39"/>
      <c r="V11" s="40"/>
      <c r="W11" s="40"/>
      <c r="X11" s="41"/>
      <c r="Y11" s="39"/>
      <c r="Z11" s="40"/>
      <c r="AA11" s="40"/>
      <c r="AB11" s="41"/>
      <c r="AC11" s="31"/>
    </row>
    <row r="12" spans="1:29" s="7" customFormat="1" ht="29.4" thickBot="1" x14ac:dyDescent="0.35">
      <c r="A12" s="17" t="s">
        <v>23</v>
      </c>
      <c r="B12" s="18" t="s">
        <v>24</v>
      </c>
      <c r="C12" s="19" t="s">
        <v>25</v>
      </c>
      <c r="D12" s="20" t="s">
        <v>26</v>
      </c>
      <c r="E12" s="21" t="s">
        <v>27</v>
      </c>
      <c r="F12" s="22" t="s">
        <v>28</v>
      </c>
      <c r="G12" s="21" t="s">
        <v>27</v>
      </c>
      <c r="H12" s="22" t="s">
        <v>28</v>
      </c>
      <c r="I12" s="21" t="s">
        <v>27</v>
      </c>
      <c r="J12" s="22" t="s">
        <v>28</v>
      </c>
      <c r="K12" s="21" t="s">
        <v>27</v>
      </c>
      <c r="L12" s="22" t="s">
        <v>28</v>
      </c>
      <c r="M12" s="21" t="s">
        <v>27</v>
      </c>
      <c r="N12" s="22" t="s">
        <v>28</v>
      </c>
      <c r="O12" s="21" t="s">
        <v>27</v>
      </c>
      <c r="P12" s="22" t="s">
        <v>28</v>
      </c>
      <c r="Q12" s="21" t="s">
        <v>27</v>
      </c>
      <c r="R12" s="22" t="s">
        <v>28</v>
      </c>
      <c r="S12" s="21" t="s">
        <v>27</v>
      </c>
      <c r="T12" s="22" t="s">
        <v>28</v>
      </c>
      <c r="U12" s="12" t="s">
        <v>29</v>
      </c>
      <c r="V12" s="13" t="s">
        <v>30</v>
      </c>
      <c r="W12" s="13" t="s">
        <v>31</v>
      </c>
      <c r="X12" s="14" t="s">
        <v>32</v>
      </c>
      <c r="Y12" s="12" t="s">
        <v>33</v>
      </c>
      <c r="Z12" s="13" t="s">
        <v>30</v>
      </c>
      <c r="AA12" s="13" t="s">
        <v>31</v>
      </c>
      <c r="AB12" s="14" t="s">
        <v>32</v>
      </c>
      <c r="AC12" s="32"/>
    </row>
    <row r="13" spans="1:29" s="5" customFormat="1" ht="15" thickBot="1" x14ac:dyDescent="0.35">
      <c r="A13" s="23" t="s">
        <v>34</v>
      </c>
      <c r="B13" s="23" t="s">
        <v>35</v>
      </c>
      <c r="C13" s="24">
        <f>SUM(G13+E13+I13+K13+O13+Q13+M13+S13)</f>
        <v>58</v>
      </c>
      <c r="D13" s="25">
        <f>SUM(H13+F13+J13+P13+R13+N13+T13+L13)</f>
        <v>245</v>
      </c>
      <c r="E13" s="26">
        <v>3</v>
      </c>
      <c r="F13" s="27">
        <v>10</v>
      </c>
      <c r="G13" s="28">
        <v>2</v>
      </c>
      <c r="H13" s="29">
        <v>2</v>
      </c>
      <c r="I13" s="26">
        <v>2</v>
      </c>
      <c r="J13" s="27">
        <v>2</v>
      </c>
      <c r="K13" s="28">
        <v>2</v>
      </c>
      <c r="L13" s="29">
        <v>2</v>
      </c>
      <c r="M13" s="28">
        <v>27</v>
      </c>
      <c r="N13" s="29">
        <v>120</v>
      </c>
      <c r="O13" s="28">
        <v>18</v>
      </c>
      <c r="P13" s="29">
        <v>105</v>
      </c>
      <c r="Q13" s="28">
        <v>2</v>
      </c>
      <c r="R13" s="29">
        <v>2</v>
      </c>
      <c r="S13" s="28">
        <v>2</v>
      </c>
      <c r="T13" s="29">
        <v>2</v>
      </c>
      <c r="U13" s="8"/>
      <c r="V13" s="9">
        <f>U13*C13*12</f>
        <v>0</v>
      </c>
      <c r="W13" s="15"/>
      <c r="X13" s="10">
        <f t="shared" ref="X13" si="0">V13*(1+W13)</f>
        <v>0</v>
      </c>
      <c r="Y13" s="8"/>
      <c r="Z13" s="9">
        <f>Y13*D13</f>
        <v>0</v>
      </c>
      <c r="AA13" s="16"/>
      <c r="AB13" s="11">
        <f t="shared" ref="AB13" si="1">Z13*(1+AA13)</f>
        <v>0</v>
      </c>
      <c r="AC13" s="11">
        <f t="shared" ref="AC13" si="2">AB13+X13</f>
        <v>0</v>
      </c>
    </row>
    <row r="14" spans="1:29" x14ac:dyDescent="0.3">
      <c r="M14"/>
      <c r="N14"/>
      <c r="O14"/>
      <c r="P14"/>
      <c r="Q14"/>
      <c r="R14"/>
      <c r="S14"/>
      <c r="T14"/>
      <c r="U14"/>
    </row>
    <row r="15" spans="1:29" ht="15" thickBot="1" x14ac:dyDescent="0.35">
      <c r="M15"/>
      <c r="N15"/>
      <c r="O15"/>
      <c r="P15"/>
      <c r="Q15"/>
      <c r="R15"/>
      <c r="S15"/>
      <c r="T15"/>
      <c r="U15"/>
    </row>
    <row r="16" spans="1:29" ht="43.8" thickBot="1" x14ac:dyDescent="0.35">
      <c r="A16" s="2"/>
      <c r="B16" s="51" t="s">
        <v>36</v>
      </c>
      <c r="C16" s="52" t="s">
        <v>37</v>
      </c>
      <c r="D16" s="53" t="s">
        <v>38</v>
      </c>
      <c r="M16"/>
      <c r="N16"/>
      <c r="O16"/>
      <c r="P16"/>
      <c r="Q16"/>
      <c r="R16"/>
      <c r="S16"/>
      <c r="T16"/>
      <c r="U16"/>
    </row>
    <row r="17" spans="1:4" ht="28.8" x14ac:dyDescent="0.3">
      <c r="A17" s="54" t="s">
        <v>39</v>
      </c>
      <c r="B17" s="55"/>
      <c r="C17" s="56"/>
      <c r="D17" s="57">
        <f>B17+C17*B17</f>
        <v>0</v>
      </c>
    </row>
    <row r="18" spans="1:4" ht="43.8" thickBot="1" x14ac:dyDescent="0.35">
      <c r="A18" s="58" t="s">
        <v>40</v>
      </c>
      <c r="B18" s="59"/>
      <c r="C18" s="60"/>
      <c r="D18" s="61">
        <f>B18+C18*B18</f>
        <v>0</v>
      </c>
    </row>
  </sheetData>
  <mergeCells count="23">
    <mergeCell ref="A11:D11"/>
    <mergeCell ref="A10:D10"/>
    <mergeCell ref="A1:U1"/>
    <mergeCell ref="A3:U3"/>
    <mergeCell ref="B5:D5"/>
    <mergeCell ref="B6:D6"/>
    <mergeCell ref="B7:D7"/>
    <mergeCell ref="B8:D8"/>
    <mergeCell ref="K11:L11"/>
    <mergeCell ref="M11:N11"/>
    <mergeCell ref="O11:P11"/>
    <mergeCell ref="U10:X11"/>
    <mergeCell ref="E10:J10"/>
    <mergeCell ref="Q11:R11"/>
    <mergeCell ref="S11:T11"/>
    <mergeCell ref="K10:L10"/>
    <mergeCell ref="AC10:AC12"/>
    <mergeCell ref="S10:T10"/>
    <mergeCell ref="M10:R10"/>
    <mergeCell ref="E11:F11"/>
    <mergeCell ref="G11:H11"/>
    <mergeCell ref="I11:J11"/>
    <mergeCell ref="Y10:A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4</vt:lpstr>
    </vt:vector>
  </TitlesOfParts>
  <Manager/>
  <Company>Centre Hospitalier Loire Vendée Océan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BLANCHARD Valentin</dc:creator>
  <cp:keywords/>
  <dc:description/>
  <cp:lastModifiedBy>BLANCHARD Valentin</cp:lastModifiedBy>
  <cp:revision/>
  <dcterms:created xsi:type="dcterms:W3CDTF">2022-02-18T14:24:03Z</dcterms:created>
  <dcterms:modified xsi:type="dcterms:W3CDTF">2026-01-21T15:39:38Z</dcterms:modified>
  <cp:category/>
  <cp:contentStatus/>
</cp:coreProperties>
</file>